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20" windowHeight="1023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<sst xmlns="http://schemas.openxmlformats.org/spreadsheetml/2006/main" count="37" uniqueCount="31">
  <si>
    <t>附件二：</t>
  </si>
  <si>
    <t>2024伯藜学社骨干领导力培训班
线下培训参训回执</t>
  </si>
  <si>
    <t>序号</t>
  </si>
  <si>
    <t>项目合作院校</t>
  </si>
  <si>
    <t>姓名</t>
  </si>
  <si>
    <t>性别</t>
  </si>
  <si>
    <t>年级</t>
  </si>
  <si>
    <t>民族</t>
  </si>
  <si>
    <t>学社职务</t>
  </si>
  <si>
    <t>身份证号</t>
  </si>
  <si>
    <t>身份证校验
(自动填写）</t>
  </si>
  <si>
    <t>手机号码</t>
  </si>
  <si>
    <t>电子邮箱</t>
  </si>
  <si>
    <t>是否参与线上领导力培训</t>
  </si>
  <si>
    <t>是否成年
（自动填写）</t>
  </si>
  <si>
    <t>备注</t>
  </si>
  <si>
    <t>负责人</t>
  </si>
  <si>
    <t>xxxxx</t>
  </si>
  <si>
    <t>xxx</t>
  </si>
  <si>
    <t>女</t>
  </si>
  <si>
    <t>/</t>
  </si>
  <si>
    <t>汉族</t>
  </si>
  <si>
    <t>指导老师</t>
  </si>
  <si>
    <t>210681200310070888</t>
  </si>
  <si>
    <t>12334589111</t>
  </si>
  <si>
    <t>92811111@qq.com</t>
  </si>
  <si>
    <t>否</t>
  </si>
  <si>
    <t>男</t>
  </si>
  <si>
    <t>苗族</t>
  </si>
  <si>
    <t>社长</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</si>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</sst>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sz val="11"/>
      <color theme="1"/>
      <name val="仿宋"/>
      <charset val="134"/>
    </font>
    <font>
      <b/>
      <sz val="18"/>
      <color theme="1"/>
      <name val="仿宋"/>
      <charset val="134"/>
    </font>
    <font>
      <b/>
      <sz val="11"/>
      <color theme="1"/>
      <name val="仿宋"/>
      <charset val="134"/>
    </font>
    <font>
      <sz val="11"/>
      <color rgb="FFFF0000"/>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Fill="1" applyBorder="1" applyAlignment="1">
      <alignment horizontal="center" vertical="center"/>
    </xf>
    <xf numFmtId="0" fontId="0" fillId="0" borderId="2" xfId="0" applyBorder="1">
      <alignment vertical="center"/>
    </xf>
    <xf numFmtId="0" fontId="6" fillId="0" borderId="0" xfId="0" applyFont="1" applyAlignment="1">
      <alignment horizontal="left" vertical="center"/>
    </xf>
    <xf numFmtId="0" fontId="5" fillId="2" borderId="2" xfId="0" applyFont="1" applyFill="1" applyBorder="1" applyAlignment="1">
      <alignment horizontal="center" vertical="center"/>
    </xf>
    <xf numFmtId="49" fontId="5" fillId="0" borderId="2"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295910</xdr:colOff>
      <xdr:row>1</xdr:row>
      <xdr:rowOff>19685</xdr:rowOff>
    </xdr:from>
    <xdr:to>
      <xdr:col>2</xdr:col>
      <xdr:colOff>662940</xdr:colOff>
      <xdr:row>2</xdr:row>
      <xdr:rowOff>3175</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7385" y="286385"/>
          <a:ext cx="1424305" cy="1012190"/>
        </a:xfrm>
        <a:prstGeom prst="rect">
          <a:avLst/>
        </a:prstGeom>
      </xdr:spPr>
    </xdr:pic>
    <xdr:clientData/>
  </xdr:twoCellAnchor>
  <xdr:twoCellAnchor>
    <xdr:from>
      <xdr:col>14</xdr:col>
      <xdr:colOff>9525</xdr:colOff>
      <xdr:row>1</xdr:row>
      <xdr:rowOff>209550</xdr:rowOff>
    </xdr:from>
    <xdr:to>
      <xdr:col>20</xdr:col>
      <xdr:colOff>104775</xdr:colOff>
      <xdr:row>9</xdr:row>
      <xdr:rowOff>180340</xdr:rowOff>
    </xdr:to>
    <xdr:sp>
      <xdr:nvSpPr>
        <xdr:cNvPr id="3" name="文本框 2"/>
        <xdr:cNvSpPr txBox="1"/>
      </xdr:nvSpPr>
      <xdr:spPr>
        <a:xfrm>
          <a:off x="13811250" y="476250"/>
          <a:ext cx="4210050" cy="35521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
          <a:pPr algn="l"/>
          <a:r>
            <a:rPr lang="zh-CN" altLang="en-US" sz="1100" b="1"/>
            <a:t>注意：</a:t>
          </a:r>
          <a:endParaRPr lang="zh-CN" altLang="en-US" sz="1100" b="1"/>
        </a:p>
        <a:p>
          <a:pPr algn="l"/>
          <a:r>
            <a:rPr lang="zh-CN" altLang="en-US" sz="1100"/>
            <a:t>1.2024年伯藜学社骨干领导力培训班线下培训邀请2024-2024年度在任骨干参加，每校参训学员人数上限为13人；请组织报名参训的学员完成线上培训中《使命宣言》《项目管理入门》课程的相关学习；指导老师如随队参训，则一并在表中填写信息，且不计入13位学员人数中；该学社如有同学作为老友或志愿者参训，不填入学社报名表中。</a:t>
          </a:r>
          <a:endParaRPr lang="zh-CN" altLang="en-US" sz="1100"/>
        </a:p>
        <a:p>
          <a:pPr algn="l"/>
          <a:endParaRPr lang="zh-CN" altLang="en-US" sz="1100"/>
        </a:p>
        <a:p>
          <a:pPr algn="l"/>
          <a:r>
            <a:rPr lang="zh-CN" altLang="en-US" sz="1100"/>
            <a:t>2.出于安全因素考虑，未成年人不得参训。</a:t>
          </a:r>
          <a:endParaRPr lang="zh-CN" altLang="en-US" sz="1100"/>
        </a:p>
        <a:p>
          <a:pPr algn="l"/>
          <a:endParaRPr lang="zh-CN" altLang="en-US" sz="1100"/>
        </a:p>
        <a:p>
          <a:pPr algn="l"/>
          <a:r>
            <a:rPr lang="zh-CN" altLang="en-US" sz="1100"/>
            <a:t>3.表格填写完成后，交由学社指导老师进行确认并以邮件附件的形式发送至高冰宁老师处，收件人：高冰宁，邮箱地址：bngao@sptao-foundation.org。</a:t>
          </a:r>
          <a:endParaRPr lang="zh-CN" altLang="en-US" sz="1100"/>
        </a:p>
        <a:p>
          <a:pPr algn="l"/>
          <a:endParaRPr lang="zh-CN" altLang="en-US" sz="1100"/>
        </a:p>
        <a:p>
          <a:pPr algn="l"/>
          <a:r>
            <a:rPr lang="zh-CN" altLang="en-US" sz="1100"/>
            <a:t>4.请全体参训学员按照各校管理规定办好离校请假手续。</a:t>
          </a:r>
          <a:endParaRPr lang="zh-CN" altLang="en-US" sz="1100"/>
        </a:p>
        <a:p>
          <a:pPr algn="l"/>
          <a:endParaRPr lang="zh-CN" altLang="en-US" sz="1100"/>
        </a:p>
        <a:p>
          <a:pPr algn="l"/>
          <a:r>
            <a:rPr lang="zh-CN" altLang="en-US" sz="1100"/>
            <a:t>5.其他注意事项详见培训邀请。</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tabSelected="1" topLeftCell="A2" workbookViewId="0">
      <selection activeCell="I8" sqref="I8"/>
    </sheetView>
  </sheetViews>
  <sheetFormatPr defaultColWidth="9" defaultRowHeight="13.5"/>
  <cols>
    <col min="1" max="1" width="4.875" customWidth="1"/>
    <col min="2" max="2" width="13.875" customWidth="1"/>
    <col min="4" max="4" width="5.875" customWidth="1"/>
    <col min="7" max="7" width="10" customWidth="1"/>
    <col min="8" max="8" width="20.375" customWidth="1"/>
    <col min="9" max="10" width="14.75" customWidth="1"/>
    <col min="11" max="11" width="20.375" customWidth="1"/>
    <col min="12" max="12" width="14.25" customWidth="1"/>
    <col min="13" max="13" width="17.125" customWidth="1"/>
    <col min="14" max="14" width="17.875" customWidth="1"/>
  </cols>
  <sheetData>
    <row r="1" ht="21" customHeight="1" spans="1:14">
      <c r="A1" s="2" t="s">
        <v>0</v>
      </c>
      <c r="B1" s="3"/>
      <c r="C1" s="3"/>
      <c r="D1" s="3"/>
      <c r="E1" s="3"/>
      <c r="F1" s="3"/>
      <c r="G1" s="3"/>
      <c r="H1" s="3"/>
      <c r="I1" s="3"/>
      <c r="J1" s="3"/>
      <c r="K1" s="3"/>
      <c r="L1" s="3"/>
      <c r="M1" s="3"/>
      <c r="N1" s="3"/>
    </row>
    <row r="2" ht="81" customHeight="1" spans="1:14">
      <c r="A2" s="4" t="s">
        <v>1</v>
      </c>
      <c r="B2" s="4"/>
      <c r="C2" s="4"/>
      <c r="D2" s="4"/>
      <c r="E2" s="4"/>
      <c r="F2" s="4"/>
      <c r="G2" s="4"/>
      <c r="H2" s="4"/>
      <c r="I2" s="4"/>
      <c r="J2" s="4"/>
      <c r="K2" s="4"/>
      <c r="L2" s="4"/>
      <c r="M2" s="4"/>
      <c r="N2" s="4"/>
    </row>
    <row r="3" s="1" customFormat="1" ht="33" customHeight="1" spans="1:15">
      <c r="A3" s="5" t="s">
        <v>2</v>
      </c>
      <c r="B3" s="5" t="s">
        <v>3</v>
      </c>
      <c r="C3" s="5" t="s">
        <v>4</v>
      </c>
      <c r="D3" s="5" t="s">
        <v>5</v>
      </c>
      <c r="E3" s="5" t="s">
        <v>6</v>
      </c>
      <c r="F3" s="5" t="s">
        <v>7</v>
      </c>
      <c r="G3" s="5" t="s">
        <v>8</v>
      </c>
      <c r="H3" s="5" t="s">
        <v>9</v>
      </c>
      <c r="I3" s="5" t="s">
        <v>10</v>
      </c>
      <c r="J3" s="5" t="s">
        <v>11</v>
      </c>
      <c r="K3" s="5" t="s">
        <v>12</v>
      </c>
      <c r="L3" s="5" t="s">
        <v>13</v>
      </c>
      <c r="M3" s="5" t="s">
        <v>14</v>
      </c>
      <c r="N3" s="5" t="s">
        <v>15</v>
      </c>
      <c r="O3" s="1" t="s">
        <v>16</v>
      </c>
    </row>
    <row r="4" ht="28" customHeight="1" spans="1:14">
      <c r="A4" s="6">
        <v>0</v>
      </c>
      <c r="B4" s="7" t="s">
        <v>17</v>
      </c>
      <c r="C4" s="7" t="s">
        <v>18</v>
      </c>
      <c r="D4" s="7" t="s">
        <v>19</v>
      </c>
      <c r="E4" s="7" t="s">
        <v>20</v>
      </c>
      <c r="F4" s="7" t="s">
        <v>21</v>
      </c>
      <c r="G4" s="7" t="s">
        <v>22</v>
      </c>
      <c r="H4" s="8" t="s">
        <v>23</v>
      </c>
      <c r="I4" s="11" t="str">
        <f>IF(LEN(H4)=0,"",IF(LEN(H4)=15,"老号",IF(LEN(H4)&lt;&gt;18,"位数不对",IF(CHOOSE(MOD(SUM(MID(H4,1,1)*7+MID(H4,2,1)*9+MID(H4,3,1)*10+MID(H4,4,1)*5+MID(H4,5,1)*8+MID(H4,6,1)*4+MID(H4,7,1)*2+MID(H4,8,1)*1+MID(H4,9,1)*6+MID(H4,10,1)*3+MID(H4,11,1)*7+MID(H4,12,1)*9+MID(H4,13,1)*10+MID(H4,14,1)*5+MID(H4,15,1)*8+MID(H4,16,1)*4+MID(H4,17,1)*2),11)+1,1,0,"X",9,8,7,6,5,4,3,2)=IF(ISNUMBER(RIGHT(H4,1)*1),RIGHT(H4,1)*1,"X"),"正确","错误"))))</f>
        <v>正确</v>
      </c>
      <c r="J4" s="12" t="s">
        <v>24</v>
      </c>
      <c r="K4" s="12" t="s">
        <v>25</v>
      </c>
      <c r="L4" s="7" t="s">
        <v>26</v>
      </c>
      <c r="M4" s="11" t="str">
        <f ca="1">IF(LEN(H4)=0,"",LOOKUP(DATEDIF(TEXT(MID(H4,7,8),"0-00-00"),TODAY(),"Y"),{0,6,14,18,60},{"幼儿","儿童","未成年人","成年人","老人"}))</f>
        <v>成年人</v>
      </c>
      <c r="N4" s="7" t="s">
        <v>22</v>
      </c>
    </row>
    <row r="5" customFormat="1" ht="28" customHeight="1" spans="1:14">
      <c r="A5" s="6">
        <v>1</v>
      </c>
      <c r="B5" s="7" t="s">
        <v>17</v>
      </c>
      <c r="C5" s="7" t="s">
        <v>18</v>
      </c>
      <c r="D5" s="7" t="s">
        <v>27</v>
      </c>
      <c r="E5" s="7">
        <v>2022</v>
      </c>
      <c r="F5" s="7" t="s">
        <v>28</v>
      </c>
      <c r="G5" s="7" t="s">
        <v>29</v>
      </c>
      <c r="H5" s="8" t="s">
        <v>23</v>
      </c>
      <c r="I5" s="11" t="str">
        <f>IF(LEN(H5)=0,"",IF(LEN(H5)=15,"老号",IF(LEN(H5)&lt;&gt;18,"位数不对",IF(CHOOSE(MOD(SUM(MID(H5,1,1)*7+MID(H5,2,1)*9+MID(H5,3,1)*10+MID(H5,4,1)*5+MID(H5,5,1)*8+MID(H5,6,1)*4+MID(H5,7,1)*2+MID(H5,8,1)*1+MID(H5,9,1)*6+MID(H5,10,1)*3+MID(H5,11,1)*7+MID(H5,12,1)*9+MID(H5,13,1)*10+MID(H5,14,1)*5+MID(H5,15,1)*8+MID(H5,16,1)*4+MID(H5,17,1)*2),11)+1,1,0,"X",9,8,7,6,5,4,3,2)=IF(ISNUMBER(RIGHT(H5,1)*1),RIGHT(H5,1)*1,"X"),"正确","错误"))))</f>
        <v>正确</v>
      </c>
      <c r="J5" s="12" t="s">
        <v>24</v>
      </c>
      <c r="K5" s="12" t="s">
        <v>25</v>
      </c>
      <c r="L5" s="7" t="s">
        <v>30</v>
      </c>
      <c r="M5" s="11" t="str">
        <f ca="1">IF(LEN(H5)=0,"",LOOKUP(DATEDIF(TEXT(MID(H5,7,8),"0-00-00"),TODAY(),"Y"),{0,6,14,18,60},{"幼儿","儿童","未成年人","成年人","老人"}))</f>
        <v>成年人</v>
      </c>
      <c r="N5" s="9"/>
    </row>
    <row r="6" ht="28" customHeight="1" spans="1:14">
      <c r="A6" s="6">
        <v>2</v>
      </c>
      <c r="B6" s="6"/>
      <c r="C6" s="6"/>
      <c r="D6" s="6"/>
      <c r="E6" s="6"/>
      <c r="F6" s="9"/>
      <c r="G6" s="6"/>
      <c r="H6" s="6"/>
      <c r="I6" s="11" t="str">
        <f t="shared" ref="I5:I11" si="0">IF(LEN(H6)=0,"",IF(LEN(H6)=15,"老号",IF(LEN(H6)&lt;&gt;18,"位数不对",IF(CHOOSE(MOD(SUM(MID(H6,1,1)*7+MID(H6,2,1)*9+MID(H6,3,1)*10+MID(H6,4,1)*5+MID(H6,5,1)*8+MID(H6,6,1)*4+MID(H6,7,1)*2+MID(H6,8,1)*1+MID(H6,9,1)*6+MID(H6,10,1)*3+MID(H6,11,1)*7+MID(H6,12,1)*9+MID(H6,13,1)*10+MID(H6,14,1)*5+MID(H6,15,1)*8+MID(H6,16,1)*4+MID(H6,17,1)*2),11)+1,1,0,"X",9,8,7,6,5,4,3,2)=IF(ISNUMBER(RIGHT(H6,1)*1),RIGHT(H6,1)*1,"X"),"正确","错误"))))</f>
        <v/>
      </c>
      <c r="J6" s="6"/>
      <c r="K6" s="12"/>
      <c r="L6" s="6"/>
      <c r="M6" s="11" t="str">
        <f ca="1">IF(LEN(H6)=0,"",LOOKUP(DATEDIF(TEXT(MID(H6,7,8),"0-00-00"),TODAY(),"Y"),{0,6,14,18,60},{"幼儿","儿童","未成年人","成年人","老人"}))</f>
        <v/>
      </c>
      <c r="N6" s="9"/>
    </row>
    <row r="7" ht="28" customHeight="1" spans="1:14">
      <c r="A7" s="6">
        <v>3</v>
      </c>
      <c r="B7" s="6"/>
      <c r="C7" s="6"/>
      <c r="D7" s="6"/>
      <c r="E7" s="6"/>
      <c r="F7" s="9"/>
      <c r="G7" s="6"/>
      <c r="H7" s="6"/>
      <c r="I7" s="11" t="str">
        <f t="shared" si="0"/>
        <v/>
      </c>
      <c r="J7" s="6"/>
      <c r="K7" s="12"/>
      <c r="L7" s="6"/>
      <c r="M7" s="11" t="str">
        <f ca="1">IF(LEN(H7)=0,"",LOOKUP(DATEDIF(TEXT(MID(H7,7,8),"0-00-00"),TODAY(),"Y"),{0,6,14,18,60},{"幼儿","儿童","未成年人","成年人","老人"}))</f>
        <v/>
      </c>
      <c r="N7" s="9"/>
    </row>
    <row r="8" ht="28" customHeight="1" spans="1:14">
      <c r="A8" s="6">
        <v>4</v>
      </c>
      <c r="B8" s="6"/>
      <c r="C8" s="6"/>
      <c r="D8" s="6"/>
      <c r="E8" s="6"/>
      <c r="F8" s="6"/>
      <c r="G8" s="6"/>
      <c r="H8" s="6"/>
      <c r="I8" s="11" t="str">
        <f t="shared" si="0"/>
        <v/>
      </c>
      <c r="J8" s="6"/>
      <c r="K8" s="12"/>
      <c r="L8" s="6"/>
      <c r="M8" s="11" t="str">
        <f ca="1">IF(LEN(H8)=0,"",LOOKUP(DATEDIF(TEXT(MID(H8,7,8),"0-00-00"),TODAY(),"Y"),{0,6,14,18,60},{"幼儿","儿童","未成年人","成年人","老人"}))</f>
        <v/>
      </c>
      <c r="N8" s="9"/>
    </row>
    <row r="9" ht="28" customHeight="1" spans="1:14">
      <c r="A9" s="6">
        <v>5</v>
      </c>
      <c r="B9" s="6"/>
      <c r="C9" s="6"/>
      <c r="D9" s="6"/>
      <c r="E9" s="6"/>
      <c r="F9" s="6"/>
      <c r="G9" s="6"/>
      <c r="H9" s="6"/>
      <c r="I9" s="11" t="str">
        <f t="shared" si="0"/>
        <v/>
      </c>
      <c r="J9" s="6"/>
      <c r="K9" s="12"/>
      <c r="L9" s="6"/>
      <c r="M9" s="11" t="str">
        <f ca="1">IF(LEN(H9)=0,"",LOOKUP(DATEDIF(TEXT(MID(H9,7,8),"0-00-00"),TODAY(),"Y"),{0,6,14,18,60},{"幼儿","儿童","未成年人","成年人","老人"}))</f>
        <v/>
      </c>
      <c r="N9" s="9"/>
    </row>
    <row r="10" ht="28" customHeight="1" spans="1:14">
      <c r="A10" s="6">
        <v>6</v>
      </c>
      <c r="B10" s="6"/>
      <c r="C10" s="6"/>
      <c r="D10" s="6"/>
      <c r="E10" s="6"/>
      <c r="F10" s="6"/>
      <c r="G10" s="6"/>
      <c r="H10" s="6"/>
      <c r="I10" s="11" t="str">
        <f t="shared" si="0"/>
        <v/>
      </c>
      <c r="J10" s="6"/>
      <c r="K10" s="12"/>
      <c r="L10" s="6"/>
      <c r="M10" s="11" t="str">
        <f ca="1">IF(LEN(H10)=0,"",LOOKUP(DATEDIF(TEXT(MID(H10,7,8),"0-00-00"),TODAY(),"Y"),{0,6,14,18,60},{"幼儿","儿童","未成年人","成年人","老人"}))</f>
        <v/>
      </c>
      <c r="N10" s="9"/>
    </row>
    <row r="11" ht="28" customHeight="1" spans="1:14">
      <c r="A11" s="6">
        <v>7</v>
      </c>
      <c r="B11" s="6"/>
      <c r="C11" s="6"/>
      <c r="D11" s="6"/>
      <c r="E11" s="6"/>
      <c r="F11" s="6"/>
      <c r="G11" s="6"/>
      <c r="H11" s="6"/>
      <c r="I11" s="11"/>
      <c r="J11" s="6"/>
      <c r="K11" s="12"/>
      <c r="L11" s="6"/>
      <c r="M11" s="11"/>
      <c r="N11" s="9"/>
    </row>
    <row r="12" ht="28" customHeight="1" spans="1:14">
      <c r="A12" s="6">
        <v>8</v>
      </c>
      <c r="B12" s="6"/>
      <c r="C12" s="6"/>
      <c r="D12" s="6"/>
      <c r="E12" s="6"/>
      <c r="F12" s="6"/>
      <c r="G12" s="6"/>
      <c r="H12" s="6"/>
      <c r="I12" s="11"/>
      <c r="J12" s="6"/>
      <c r="K12" s="12"/>
      <c r="L12" s="6"/>
      <c r="M12" s="11"/>
      <c r="N12" s="9"/>
    </row>
    <row r="13" ht="28" customHeight="1" spans="1:14">
      <c r="A13" s="6">
        <v>9</v>
      </c>
      <c r="B13" s="6"/>
      <c r="C13" s="6"/>
      <c r="D13" s="6"/>
      <c r="E13" s="6"/>
      <c r="F13" s="6"/>
      <c r="G13" s="6"/>
      <c r="H13" s="6"/>
      <c r="I13" s="11"/>
      <c r="J13" s="6"/>
      <c r="K13" s="12"/>
      <c r="L13" s="6"/>
      <c r="M13" s="11"/>
      <c r="N13" s="9"/>
    </row>
    <row r="14" ht="28" customHeight="1" spans="1:14">
      <c r="A14" s="6">
        <v>10</v>
      </c>
      <c r="B14" s="6"/>
      <c r="C14" s="6"/>
      <c r="D14" s="6"/>
      <c r="E14" s="6"/>
      <c r="F14" s="6"/>
      <c r="G14" s="6"/>
      <c r="H14" s="6"/>
      <c r="I14" s="11"/>
      <c r="J14" s="6"/>
      <c r="K14" s="12"/>
      <c r="L14" s="6"/>
      <c r="M14" s="11"/>
      <c r="N14" s="9"/>
    </row>
    <row r="15" ht="28" customHeight="1" spans="1:14">
      <c r="A15" s="6">
        <v>11</v>
      </c>
      <c r="B15" s="6"/>
      <c r="C15" s="6"/>
      <c r="D15" s="6"/>
      <c r="E15" s="6"/>
      <c r="F15" s="6"/>
      <c r="G15" s="6"/>
      <c r="H15" s="6"/>
      <c r="I15" s="11" t="str">
        <f>IF(LEN(H15)=0,"",IF(LEN(H15)=15,"老号",IF(LEN(H15)&lt;&gt;18,"位数不对",IF(CHOOSE(MOD(SUM(MID(H15,1,1)*7+MID(H15,2,1)*9+MID(H15,3,1)*10+MID(H15,4,1)*5+MID(H15,5,1)*8+MID(H15,6,1)*4+MID(H15,7,1)*2+MID(H15,8,1)*1+MID(H15,9,1)*6+MID(H15,10,1)*3+MID(H15,11,1)*7+MID(H15,12,1)*9+MID(H15,13,1)*10+MID(H15,14,1)*5+MID(H15,15,1)*8+MID(H15,16,1)*4+MID(H15,17,1)*2),11)+1,1,0,"X",9,8,7,6,5,4,3,2)=IF(ISNUMBER(RIGHT(H15,1)*1),RIGHT(H15,1)*1,"X"),"正确","错误"))))</f>
        <v/>
      </c>
      <c r="J15" s="6"/>
      <c r="K15" s="12"/>
      <c r="L15" s="6"/>
      <c r="M15" s="11" t="str">
        <f ca="1">IF(LEN(H15)=0,"",LOOKUP(DATEDIF(TEXT(MID(H15,7,8),"0-00-00"),TODAY(),"Y"),{0,6,14,18,60},{"幼儿","儿童","未成年人","成年人","老人"}))</f>
        <v/>
      </c>
      <c r="N15" s="9"/>
    </row>
    <row r="16" customFormat="1" ht="28" customHeight="1" spans="1:14">
      <c r="A16" s="6">
        <v>12</v>
      </c>
      <c r="B16" s="6"/>
      <c r="C16" s="6"/>
      <c r="D16" s="6"/>
      <c r="E16" s="6"/>
      <c r="F16" s="6"/>
      <c r="G16" s="6"/>
      <c r="H16" s="6"/>
      <c r="I16" s="11"/>
      <c r="J16" s="6"/>
      <c r="K16" s="12"/>
      <c r="L16" s="6"/>
      <c r="M16" s="11"/>
      <c r="N16" s="9"/>
    </row>
    <row r="17" customFormat="1" ht="28" customHeight="1" spans="1:14">
      <c r="A17" s="6">
        <v>13</v>
      </c>
      <c r="B17" s="6"/>
      <c r="C17" s="6"/>
      <c r="D17" s="6"/>
      <c r="E17" s="6"/>
      <c r="F17" s="6"/>
      <c r="G17" s="6"/>
      <c r="H17" s="6"/>
      <c r="I17" s="11"/>
      <c r="J17" s="6"/>
      <c r="K17" s="12"/>
      <c r="L17" s="6"/>
      <c r="M17" s="11"/>
      <c r="N17" s="9"/>
    </row>
    <row r="18" ht="14.25" spans="1:1">
      <c r="A18" s="10"/>
    </row>
    <row r="19" ht="14.25" spans="1:1">
      <c r="A19" s="10"/>
    </row>
    <row r="20" ht="14.25" spans="1:1">
      <c r="A20" s="10"/>
    </row>
  </sheetData>
  <protectedRanges>
    <protectedRange sqref="H4 H5" name="区域1"/>
  </protectedRanges>
  <mergeCells count="2">
    <mergeCell ref="A1:N1"/>
    <mergeCell ref="A2:N2"/>
  </mergeCells>
  <dataValidations count="2">
    <dataValidation type="textLength" operator="equal" allowBlank="1" showInputMessage="1" showErrorMessage="1" sqref="J4 J5 J15 J16 J17 J6:J10 J11:J14">
      <formula1>11</formula1>
    </dataValidation>
    <dataValidation type="list" allowBlank="1" showInputMessage="1" showErrorMessage="1" sqref="L4 L5 L15 L16 L17 L6:L10 L11:L14">
      <formula1>"是,否"</formula1>
    </dataValidation>
  </dataValidations>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高冰宁</dc:creator>
  <cp:lastModifiedBy>gbn</cp:lastModifiedBy>
  <dcterms:created xsi:type="dcterms:W3CDTF">2022-09-22T06:24:00Z</dcterms:created>
  <dcterms:modified xsi:type="dcterms:W3CDTF">2024-05-06T07:07:44Z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607C31E31B174A3CA7C604414BA39112_13</vt:lpwstr>
  </property>
  <property fmtid="{D5CDD505-2E9C-101B-9397-08002B2CF9AE}" pid="3" name="KSOProductBuildVer">
    <vt:lpwstr>2052-12.1.0.16729</vt:lpwstr>
  </property>
</Properties>
</file>